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ggi365-my.sharepoint.com/personal/michael_bak_gggi_org/Documents/Pakistan CTCN 2023/Remote Sensing for WRM PCN/"/>
    </mc:Choice>
  </mc:AlternateContent>
  <xr:revisionPtr revIDLastSave="71" documentId="8_{51434BD7-A180-4511-9A58-D03D2FF86953}" xr6:coauthVersionLast="47" xr6:coauthVersionMax="47" xr10:uidLastSave="{E2A6F6AE-D65E-42BF-A8ED-68B0743ECE15}"/>
  <bookViews>
    <workbookView xWindow="-110" yWindow="-110" windowWidth="19420" windowHeight="11620" xr2:uid="{AAE59FA3-D449-44B9-9EBD-9DA17CCC2D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/>
  <c r="J4" i="1"/>
  <c r="J2" i="1"/>
  <c r="I3" i="1"/>
  <c r="I4" i="1"/>
  <c r="I2" i="1"/>
  <c r="H3" i="1"/>
  <c r="H4" i="1"/>
  <c r="H2" i="1"/>
  <c r="F4" i="1"/>
  <c r="F3" i="1"/>
  <c r="G3" i="1" s="1"/>
  <c r="F2" i="1"/>
  <c r="E4" i="1"/>
  <c r="E3" i="1"/>
  <c r="E2" i="1"/>
  <c r="G2" i="1"/>
  <c r="C11" i="1"/>
  <c r="G4" i="1"/>
  <c r="B8" i="1" l="1"/>
  <c r="B7" i="1"/>
  <c r="B5" i="1"/>
  <c r="B4" i="1"/>
</calcChain>
</file>

<file path=xl/sharedStrings.xml><?xml version="1.0" encoding="utf-8"?>
<sst xmlns="http://schemas.openxmlformats.org/spreadsheetml/2006/main" count="22" uniqueCount="15">
  <si>
    <t>Project Financing</t>
  </si>
  <si>
    <t>GCF</t>
  </si>
  <si>
    <t>KOICA</t>
  </si>
  <si>
    <t>Pakistan National</t>
  </si>
  <si>
    <t>Pakistan Regional</t>
  </si>
  <si>
    <t>Million USD</t>
  </si>
  <si>
    <t>Total</t>
  </si>
  <si>
    <t>Co-financing ratio</t>
  </si>
  <si>
    <t>Result Areas</t>
  </si>
  <si>
    <t>Most vulnerable people and communities</t>
  </si>
  <si>
    <t>Health and well-being, and food and water security</t>
  </si>
  <si>
    <t xml:space="preserve">Infrastructure and built environment </t>
  </si>
  <si>
    <t>Outcome 1</t>
  </si>
  <si>
    <t>Outcome 2</t>
  </si>
  <si>
    <t>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</si>
</sst>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.0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69" fontId="0" fillId="0" borderId="0" xfId="0" applyNumberFormat="1"/>
    <xf numFmtId="0" fontId="2" fillId="0" borderId="0" xfId="0" applyFont="1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1B978-9128-4C99-9E3B-9C239AE8E501}">
  <dimension ref="A1:J11"/>
  <sheetViews>
    <sheetView tabSelected="1" workbookViewId="0">
      <selection activeCell="H3" sqref="H3"/>
    </sheetView>
  </sheetViews>
  <sheetFormatPr defaultRowHeight="14.5" x14ac:dyDescent="0.35"/>
  <cols>
    <col min="1" max="1" width="15.1796875" bestFit="1" customWidth="1"/>
    <col min="2" max="2" width="10.36328125" bestFit="1" customWidth="1"/>
    <col min="4" max="4" width="38.1796875" bestFit="1" customWidth="1"/>
  </cols>
  <sheetData>
    <row r="1" spans="1:10" x14ac:dyDescent="0.35">
      <c r="A1" t="s">
        <v>0</v>
      </c>
      <c r="B1" t="s">
        <v>5</v>
      </c>
      <c r="D1" t="s">
        <v>8</v>
      </c>
      <c r="E1" t="s">
        <v>1</v>
      </c>
      <c r="F1" t="s">
        <v>14</v>
      </c>
      <c r="G1" t="s">
        <v>6</v>
      </c>
      <c r="H1" t="s">
        <v>1</v>
      </c>
      <c r="I1" t="s">
        <v>14</v>
      </c>
      <c r="J1" t="s">
        <v>6</v>
      </c>
    </row>
    <row r="2" spans="1:10" x14ac:dyDescent="0.35">
      <c r="A2" t="s">
        <v>1</v>
      </c>
      <c r="B2">
        <v>25</v>
      </c>
      <c r="D2" s="2" t="s">
        <v>9</v>
      </c>
      <c r="E2">
        <f>(B10/2)+(B11/3)</f>
        <v>8.5416666666666679</v>
      </c>
      <c r="F2">
        <f>(C10/2)+(C11/3)</f>
        <v>10.7</v>
      </c>
      <c r="G2">
        <f>SUM(E2:F2)</f>
        <v>19.241666666666667</v>
      </c>
      <c r="H2" s="3">
        <f>E2/B$7</f>
        <v>0.15944444444444447</v>
      </c>
      <c r="I2" s="3">
        <f>F2/B$7</f>
        <v>0.19973333333333332</v>
      </c>
      <c r="J2" s="3">
        <f>SUM(H2:I2)</f>
        <v>0.35917777777777782</v>
      </c>
    </row>
    <row r="3" spans="1:10" x14ac:dyDescent="0.35">
      <c r="A3" t="s">
        <v>2</v>
      </c>
      <c r="B3">
        <v>12.5</v>
      </c>
      <c r="D3" s="2" t="s">
        <v>10</v>
      </c>
      <c r="E3">
        <f>(B10/2)+(B11/3)</f>
        <v>8.5416666666666679</v>
      </c>
      <c r="F3">
        <f>(C10/2)+(C11/3)</f>
        <v>10.7</v>
      </c>
      <c r="G3">
        <f>SUM(E3:F3)</f>
        <v>19.241666666666667</v>
      </c>
      <c r="H3" s="3">
        <f t="shared" ref="H3:H4" si="0">E3/B$7</f>
        <v>0.15944444444444447</v>
      </c>
      <c r="I3" s="3">
        <f t="shared" ref="I3:I4" si="1">F3/B$7</f>
        <v>0.19973333333333332</v>
      </c>
      <c r="J3" s="3">
        <f t="shared" ref="J3:J4" si="2">SUM(H3:I3)</f>
        <v>0.35917777777777782</v>
      </c>
    </row>
    <row r="4" spans="1:10" x14ac:dyDescent="0.35">
      <c r="A4" t="s">
        <v>3</v>
      </c>
      <c r="B4" s="1">
        <f>SUM(B2:B3)*(2/7)</f>
        <v>10.714285714285714</v>
      </c>
      <c r="D4" s="2" t="s">
        <v>11</v>
      </c>
      <c r="E4">
        <f>B11/3</f>
        <v>7.916666666666667</v>
      </c>
      <c r="F4">
        <f>C11/3</f>
        <v>7.2</v>
      </c>
      <c r="G4">
        <f>SUM(E4:F4)</f>
        <v>15.116666666666667</v>
      </c>
      <c r="H4" s="3">
        <f t="shared" si="0"/>
        <v>0.14777777777777779</v>
      </c>
      <c r="I4" s="3">
        <f t="shared" si="1"/>
        <v>0.13440000000000002</v>
      </c>
      <c r="J4" s="3">
        <f t="shared" si="2"/>
        <v>0.28217777777777781</v>
      </c>
    </row>
    <row r="5" spans="1:10" x14ac:dyDescent="0.35">
      <c r="A5" t="s">
        <v>4</v>
      </c>
      <c r="B5" s="1">
        <f>SUM(B2:B3)*(1/7)</f>
        <v>5.3571428571428568</v>
      </c>
    </row>
    <row r="7" spans="1:10" x14ac:dyDescent="0.35">
      <c r="A7" t="s">
        <v>6</v>
      </c>
      <c r="B7">
        <f>SUM(B2:B5)</f>
        <v>53.571428571428569</v>
      </c>
    </row>
    <row r="8" spans="1:10" x14ac:dyDescent="0.35">
      <c r="A8" t="s">
        <v>7</v>
      </c>
      <c r="B8">
        <f>28600000/25000000</f>
        <v>1.1439999999999999</v>
      </c>
    </row>
    <row r="9" spans="1:10" x14ac:dyDescent="0.35">
      <c r="B9" t="s">
        <v>1</v>
      </c>
      <c r="C9" t="s">
        <v>14</v>
      </c>
    </row>
    <row r="10" spans="1:10" x14ac:dyDescent="0.35">
      <c r="A10" t="s">
        <v>12</v>
      </c>
      <c r="B10">
        <v>1.25</v>
      </c>
      <c r="C10">
        <v>7</v>
      </c>
    </row>
    <row r="11" spans="1:10" x14ac:dyDescent="0.35">
      <c r="A11" t="s">
        <v>13</v>
      </c>
      <c r="B11">
        <v>23.75</v>
      </c>
      <c r="C11">
        <f>53.6-B11-B10-C10</f>
        <v>21.6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Bak</dc:creator>
  <cp:lastModifiedBy>Michael Bak</cp:lastModifiedBy>
  <dcterms:created xsi:type="dcterms:W3CDTF">2024-10-31T00:28:11Z</dcterms:created>
  <dcterms:modified xsi:type="dcterms:W3CDTF">2024-10-31T02:47:12Z</dcterms:modified>
</cp:coreProperties>
</file>